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2018-2019" sheetId="3" r:id="rId1"/>
  </sheets>
  <definedNames>
    <definedName name="_xlnm.Print_Titles" localSheetId="0">'2018-2019'!$32:$32</definedName>
    <definedName name="_xlnm.Print_Area" localSheetId="0">'2018-2019'!$A$1:$D$73</definedName>
  </definedNames>
  <calcPr calcId="144525"/>
</workbook>
</file>

<file path=xl/calcChain.xml><?xml version="1.0" encoding="utf-8"?>
<calcChain xmlns="http://schemas.openxmlformats.org/spreadsheetml/2006/main">
  <c r="D65" i="3" l="1"/>
  <c r="C65" i="3"/>
  <c r="D51" i="3"/>
  <c r="D47" i="3"/>
  <c r="C47" i="3"/>
  <c r="D37" i="3" l="1"/>
  <c r="C39" i="3"/>
  <c r="C37" i="3" s="1"/>
  <c r="D45" i="3" l="1"/>
  <c r="D59" i="3" s="1"/>
  <c r="C45" i="3"/>
  <c r="C59" i="3" s="1"/>
  <c r="C49" i="3"/>
  <c r="D49" i="3"/>
  <c r="D57" i="3" l="1"/>
  <c r="D55" i="3" s="1"/>
  <c r="C57" i="3"/>
  <c r="C55" i="3" s="1"/>
  <c r="D43" i="3"/>
  <c r="D63" i="3"/>
  <c r="D61" i="3" s="1"/>
  <c r="C63" i="3"/>
  <c r="C61" i="3" s="1"/>
  <c r="C43" i="3"/>
  <c r="D53" i="3" l="1"/>
  <c r="D33" i="3" s="1"/>
  <c r="C53" i="3"/>
  <c r="C33" i="3" s="1"/>
</calcChain>
</file>

<file path=xl/sharedStrings.xml><?xml version="1.0" encoding="utf-8"?>
<sst xmlns="http://schemas.openxmlformats.org/spreadsheetml/2006/main" count="69" uniqueCount="59">
  <si>
    <t>муниципального образования</t>
  </si>
  <si>
    <t>Щербиновский район</t>
  </si>
  <si>
    <t>Код</t>
  </si>
  <si>
    <t>000 01 00 00 00 00 0000 000</t>
  </si>
  <si>
    <t>Источники внутреннего финансирования дефицита бюджета, всего</t>
  </si>
  <si>
    <t>в том числе:</t>
  </si>
  <si>
    <t>000 01 03 00 00 00 0000 000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</si>
  <si>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</si>
  <si>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</si>
  <si>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бюджетом муниципального района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</si>
  <si>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</si>
  <si>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</si>
  <si>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</si>
  <si>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</si>
  <si>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 xml:space="preserve">000 01 05 00 00 00 0000 500 </t>
  </si>
  <si>
    <t>Увеличение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</si>
  <si>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</si>
  <si>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</si>
  <si>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</si>
  <si>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бюджета муниципального района</t>
  </si>
  <si>
    <t>000 01 05 00 00 00 0000 600</t>
  </si>
  <si>
    <t>Уменьшение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</si>
  <si>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</si>
  <si>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</si>
  <si>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</si>
  <si>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бюджета муниципального района</t>
  </si>
  <si>
    <t>Наименование групп, подгрупп, статей, подстатей, элементов, программ (подпрограмм), кодов экономической классификации источников внутреннего финансирования дефицита бюджета</t>
  </si>
  <si>
    <t>решением Совета</t>
  </si>
  <si>
    <t>(рублей)</t>
  </si>
  <si>
    <t>Сумма</t>
  </si>
  <si>
    <t>к решению Совета</t>
  </si>
  <si>
    <t xml:space="preserve">(в редакции решения Совета </t>
  </si>
  <si>
    <t>ПРИЛОЖЕНИЕ № 10</t>
  </si>
  <si>
    <t>от 30.12.2015 № 2</t>
  </si>
  <si>
    <t>Источники внутреннего финансирования дефицита бюджета муниципального образования Щербиновский район, перечень статей и видов источников финансирования дефицитов бюджетов на 2018 и 2019 годы</t>
  </si>
  <si>
    <t>2018 год</t>
  </si>
  <si>
    <t>2019 год</t>
  </si>
  <si>
    <t>000 01 03 01 00 05 0000 710</t>
  </si>
  <si>
    <t>000 01 03 01 00 00 0000 700</t>
  </si>
  <si>
    <t>000 01 03 01 00 00 0000 800</t>
  </si>
  <si>
    <t>000 01 03 01 00 05 0000 810</t>
  </si>
  <si>
    <t>от _____________ № ___</t>
  </si>
  <si>
    <t>УТВЕРЖДЕН</t>
  </si>
  <si>
    <t>от 28 декабря 2016 № 7</t>
  </si>
  <si>
    <t>«ПРИЛОЖЕНИЕ № 16</t>
  </si>
  <si>
    <t>от __________ № ___)</t>
  </si>
  <si>
    <t>Заместитель главы</t>
  </si>
  <si>
    <t>Щербиновский район, начальник</t>
  </si>
  <si>
    <t>финансового управления администрации</t>
  </si>
  <si>
    <t>Т.В. Кимлач</t>
  </si>
  <si>
    <t>000 01 02 00 00 00 0000 000</t>
  </si>
  <si>
    <t>Кредиты кредитных организаций в валюте Российской Федерации</t>
  </si>
  <si>
    <t xml:space="preserve">       </t>
  </si>
  <si>
    <t xml:space="preserve"> </t>
  </si>
  <si>
    <t>000 01 02 00 00 00 0000 800</t>
  </si>
  <si>
    <t>Погашение кредитов от кредитных организаций в валюте Российской Федерации</t>
  </si>
  <si>
    <t>Погашение кредитов от кредитных организаций бюджетами муниципальных районов в валюте Российской Федерации</t>
  </si>
  <si>
    <t>000 01 02 00 00 05 0000 810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</si>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</sst>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justify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4" fontId="3" fillId="0" borderId="7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center" wrapText="1"/>
    </xf>
    <xf numFmtId="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4" fontId="3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justify" vertical="top" wrapText="1"/>
    </xf>
    <xf numFmtId="4" fontId="2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right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justify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view="pageBreakPreview" topLeftCell="A29" zoomScaleSheetLayoutView="100" workbookViewId="0">
      <selection activeCell="C41" sqref="C41"/>
    </sheetView>
  </sheetViews>
  <sheetFormatPr defaultColWidth="9.140625" defaultRowHeight="15" x14ac:dyDescent="0.25"/>
  <cols>
    <col min="1" max="1" width="34.7109375" style="1" customWidth="1"/>
    <col min="2" max="2" width="53.85546875" style="1" customWidth="1"/>
    <col min="3" max="3" width="19.7109375" style="2" customWidth="1"/>
    <col min="4" max="4" width="20.42578125" style="2" customWidth="1"/>
    <col min="5" max="16384" width="9.140625" style="1"/>
  </cols>
  <sheetData>
    <row r="1" spans="3:4" ht="18" hidden="1" x14ac:dyDescent="0.35">
      <c r="C1" s="36" t="s">
        <v>32</v>
      </c>
      <c r="D1" s="36"/>
    </row>
    <row r="2" spans="3:4" ht="18" hidden="1" x14ac:dyDescent="0.3">
      <c r="C2" s="25"/>
      <c r="D2" s="7"/>
    </row>
    <row r="3" spans="3:4" ht="18" hidden="1" x14ac:dyDescent="0.35">
      <c r="C3" s="36" t="s">
        <v>30</v>
      </c>
      <c r="D3" s="36"/>
    </row>
    <row r="4" spans="3:4" ht="18" hidden="1" x14ac:dyDescent="0.35">
      <c r="C4" s="36" t="s">
        <v>0</v>
      </c>
      <c r="D4" s="36"/>
    </row>
    <row r="5" spans="3:4" ht="18" hidden="1" x14ac:dyDescent="0.35">
      <c r="C5" s="36" t="s">
        <v>1</v>
      </c>
      <c r="D5" s="36"/>
    </row>
    <row r="6" spans="3:4" ht="18" hidden="1" x14ac:dyDescent="0.35">
      <c r="C6" s="36" t="s">
        <v>33</v>
      </c>
      <c r="D6" s="36"/>
    </row>
    <row r="7" spans="3:4" ht="18" hidden="1" x14ac:dyDescent="0.3">
      <c r="C7" s="25"/>
      <c r="D7" s="7"/>
    </row>
    <row r="8" spans="3:4" ht="18.75" x14ac:dyDescent="0.3">
      <c r="C8" s="36" t="s">
        <v>58</v>
      </c>
      <c r="D8" s="36"/>
    </row>
    <row r="9" spans="3:4" ht="18" x14ac:dyDescent="0.35">
      <c r="C9" s="24"/>
      <c r="D9" s="24"/>
    </row>
    <row r="10" spans="3:4" ht="18.75" x14ac:dyDescent="0.3">
      <c r="C10" s="36" t="s">
        <v>30</v>
      </c>
      <c r="D10" s="36"/>
    </row>
    <row r="11" spans="3:4" ht="18.75" x14ac:dyDescent="0.3">
      <c r="C11" s="36" t="s">
        <v>0</v>
      </c>
      <c r="D11" s="36"/>
    </row>
    <row r="12" spans="3:4" ht="18.75" x14ac:dyDescent="0.3">
      <c r="C12" s="36" t="s">
        <v>1</v>
      </c>
      <c r="D12" s="36"/>
    </row>
    <row r="13" spans="3:4" ht="18.75" x14ac:dyDescent="0.3">
      <c r="C13" s="36" t="s">
        <v>41</v>
      </c>
      <c r="D13" s="36"/>
    </row>
    <row r="14" spans="3:4" ht="14.45" x14ac:dyDescent="0.3">
      <c r="C14" s="28"/>
      <c r="D14" s="1"/>
    </row>
    <row r="15" spans="3:4" ht="18.75" x14ac:dyDescent="0.3">
      <c r="C15" s="36" t="s">
        <v>44</v>
      </c>
      <c r="D15" s="36"/>
    </row>
    <row r="16" spans="3:4" ht="18.75" customHeight="1" x14ac:dyDescent="0.35">
      <c r="C16" s="24"/>
      <c r="D16" s="24"/>
    </row>
    <row r="17" spans="1:4" ht="18.75" x14ac:dyDescent="0.3">
      <c r="C17" s="36" t="s">
        <v>42</v>
      </c>
      <c r="D17" s="36"/>
    </row>
    <row r="18" spans="1:4" ht="18.75" x14ac:dyDescent="0.3">
      <c r="C18" s="36" t="s">
        <v>27</v>
      </c>
      <c r="D18" s="36"/>
    </row>
    <row r="19" spans="1:4" ht="18.75" x14ac:dyDescent="0.3">
      <c r="C19" s="36" t="s">
        <v>0</v>
      </c>
      <c r="D19" s="36"/>
    </row>
    <row r="20" spans="1:4" ht="18.75" x14ac:dyDescent="0.3">
      <c r="C20" s="36" t="s">
        <v>1</v>
      </c>
      <c r="D20" s="36"/>
    </row>
    <row r="21" spans="1:4" ht="18.75" x14ac:dyDescent="0.3">
      <c r="C21" s="36" t="s">
        <v>43</v>
      </c>
      <c r="D21" s="36"/>
    </row>
    <row r="22" spans="1:4" ht="18.75" x14ac:dyDescent="0.3">
      <c r="C22" s="36" t="s">
        <v>31</v>
      </c>
      <c r="D22" s="36"/>
    </row>
    <row r="23" spans="1:4" ht="18.75" x14ac:dyDescent="0.3">
      <c r="C23" s="36" t="s">
        <v>0</v>
      </c>
      <c r="D23" s="36"/>
    </row>
    <row r="24" spans="1:4" ht="18.75" x14ac:dyDescent="0.3">
      <c r="C24" s="36" t="s">
        <v>1</v>
      </c>
      <c r="D24" s="36"/>
    </row>
    <row r="25" spans="1:4" ht="18.75" x14ac:dyDescent="0.3">
      <c r="C25" s="36" t="s">
        <v>45</v>
      </c>
      <c r="D25" s="36"/>
    </row>
    <row r="26" spans="1:4" ht="18" x14ac:dyDescent="0.35">
      <c r="A26" s="3"/>
    </row>
    <row r="27" spans="1:4" ht="59.25" customHeight="1" x14ac:dyDescent="0.25">
      <c r="A27" s="38" t="s">
        <v>34</v>
      </c>
      <c r="B27" s="38"/>
      <c r="C27" s="38"/>
      <c r="D27" s="38"/>
    </row>
    <row r="28" spans="1:4" ht="18.75" x14ac:dyDescent="0.3">
      <c r="A28" s="4"/>
    </row>
    <row r="29" spans="1:4" ht="19.5" thickBot="1" x14ac:dyDescent="0.35">
      <c r="A29" s="3"/>
      <c r="D29" s="5" t="s">
        <v>28</v>
      </c>
    </row>
    <row r="30" spans="1:4" ht="46.5" customHeight="1" thickBot="1" x14ac:dyDescent="0.3">
      <c r="A30" s="39" t="s">
        <v>2</v>
      </c>
      <c r="B30" s="39" t="s">
        <v>26</v>
      </c>
      <c r="C30" s="41" t="s">
        <v>29</v>
      </c>
      <c r="D30" s="42"/>
    </row>
    <row r="31" spans="1:4" ht="48.75" customHeight="1" thickBot="1" x14ac:dyDescent="0.3">
      <c r="A31" s="40"/>
      <c r="B31" s="40"/>
      <c r="C31" s="6" t="s">
        <v>35</v>
      </c>
      <c r="D31" s="6" t="s">
        <v>36</v>
      </c>
    </row>
    <row r="32" spans="1:4" ht="19.5" thickBot="1" x14ac:dyDescent="0.3">
      <c r="A32" s="27">
        <v>1</v>
      </c>
      <c r="B32" s="26">
        <v>2</v>
      </c>
      <c r="C32" s="26">
        <v>3</v>
      </c>
      <c r="D32" s="26">
        <v>4</v>
      </c>
    </row>
    <row r="33" spans="1:4" ht="39" customHeight="1" x14ac:dyDescent="0.3">
      <c r="A33" s="8" t="s">
        <v>3</v>
      </c>
      <c r="B33" s="9" t="s">
        <v>4</v>
      </c>
      <c r="C33" s="10">
        <f>C53+C43+C37</f>
        <v>-4581800</v>
      </c>
      <c r="D33" s="10">
        <f>D53+D43+D37</f>
        <v>2977300</v>
      </c>
    </row>
    <row r="34" spans="1:4" ht="18.75" x14ac:dyDescent="0.3">
      <c r="A34" s="11"/>
      <c r="B34" s="11"/>
      <c r="C34" s="12"/>
      <c r="D34" s="12"/>
    </row>
    <row r="35" spans="1:4" ht="18.75" x14ac:dyDescent="0.3">
      <c r="A35" s="13"/>
      <c r="B35" s="14" t="s">
        <v>5</v>
      </c>
      <c r="C35" s="15"/>
      <c r="D35" s="12"/>
    </row>
    <row r="36" spans="1:4" ht="18.75" x14ac:dyDescent="0.3">
      <c r="A36" s="13"/>
      <c r="B36" s="14"/>
      <c r="C36" s="15"/>
      <c r="D36" s="12"/>
    </row>
    <row r="37" spans="1:4" ht="37.5" x14ac:dyDescent="0.3">
      <c r="A37" s="32" t="s">
        <v>50</v>
      </c>
      <c r="B37" s="34" t="s">
        <v>51</v>
      </c>
      <c r="C37" s="12">
        <f>0-C39</f>
        <v>-4289700</v>
      </c>
      <c r="D37" s="12">
        <f>D39</f>
        <v>0</v>
      </c>
    </row>
    <row r="38" spans="1:4" ht="18.75" x14ac:dyDescent="0.3">
      <c r="A38" s="32" t="s">
        <v>52</v>
      </c>
      <c r="B38" s="34" t="s">
        <v>53</v>
      </c>
      <c r="C38" s="12"/>
      <c r="D38" s="12"/>
    </row>
    <row r="39" spans="1:4" ht="57" customHeight="1" x14ac:dyDescent="0.3">
      <c r="A39" s="33" t="s">
        <v>54</v>
      </c>
      <c r="B39" s="35" t="s">
        <v>55</v>
      </c>
      <c r="C39" s="20">
        <f>C41</f>
        <v>4289700</v>
      </c>
      <c r="D39" s="20">
        <v>0</v>
      </c>
    </row>
    <row r="40" spans="1:4" ht="18.75" x14ac:dyDescent="0.3">
      <c r="A40" s="13"/>
      <c r="B40" s="22"/>
      <c r="C40" s="12"/>
      <c r="D40" s="12"/>
    </row>
    <row r="41" spans="1:4" ht="57" customHeight="1" x14ac:dyDescent="0.3">
      <c r="A41" s="33" t="s">
        <v>57</v>
      </c>
      <c r="B41" s="22" t="s">
        <v>56</v>
      </c>
      <c r="C41" s="20">
        <v>4289700</v>
      </c>
      <c r="D41" s="20">
        <v>0</v>
      </c>
    </row>
    <row r="42" spans="1:4" ht="18.75" x14ac:dyDescent="0.3">
      <c r="A42" s="13"/>
      <c r="B42" s="14"/>
      <c r="C42" s="15"/>
      <c r="D42" s="12"/>
    </row>
    <row r="43" spans="1:4" ht="38.25" customHeight="1" x14ac:dyDescent="0.3">
      <c r="A43" s="13" t="s">
        <v>6</v>
      </c>
      <c r="B43" s="16" t="s">
        <v>7</v>
      </c>
      <c r="C43" s="12">
        <f>C45-C49</f>
        <v>-14581800</v>
      </c>
      <c r="D43" s="12">
        <f>D45-D49</f>
        <v>0</v>
      </c>
    </row>
    <row r="44" spans="1:4" ht="18.75" x14ac:dyDescent="0.25">
      <c r="A44" s="17"/>
      <c r="B44" s="18"/>
      <c r="C44" s="19"/>
      <c r="D44" s="19"/>
    </row>
    <row r="45" spans="1:4" ht="56.25" x14ac:dyDescent="0.3">
      <c r="A45" s="17" t="s">
        <v>38</v>
      </c>
      <c r="B45" s="14" t="s">
        <v>8</v>
      </c>
      <c r="C45" s="20">
        <f>C47</f>
        <v>50618200</v>
      </c>
      <c r="D45" s="20">
        <f>D47</f>
        <v>50618200</v>
      </c>
    </row>
    <row r="46" spans="1:4" ht="18.75" x14ac:dyDescent="0.3">
      <c r="A46" s="17"/>
      <c r="B46" s="21"/>
      <c r="C46" s="19"/>
      <c r="D46" s="19"/>
    </row>
    <row r="47" spans="1:4" ht="75" x14ac:dyDescent="0.3">
      <c r="A47" s="17" t="s">
        <v>37</v>
      </c>
      <c r="B47" s="21" t="s">
        <v>9</v>
      </c>
      <c r="C47" s="20">
        <f>55200000-4581800</f>
        <v>50618200</v>
      </c>
      <c r="D47" s="20">
        <f>50618200</f>
        <v>50618200</v>
      </c>
    </row>
    <row r="48" spans="1:4" ht="18.75" x14ac:dyDescent="0.3">
      <c r="A48" s="17"/>
      <c r="B48" s="21"/>
      <c r="C48" s="20"/>
      <c r="D48" s="20"/>
    </row>
    <row r="49" spans="1:4" ht="75" x14ac:dyDescent="0.3">
      <c r="A49" s="17" t="s">
        <v>39</v>
      </c>
      <c r="B49" s="14" t="s">
        <v>10</v>
      </c>
      <c r="C49" s="20">
        <f>C51</f>
        <v>65200000</v>
      </c>
      <c r="D49" s="20">
        <f>D51</f>
        <v>50618200</v>
      </c>
    </row>
    <row r="50" spans="1:4" ht="18.75" x14ac:dyDescent="0.25">
      <c r="A50" s="17"/>
      <c r="B50" s="14"/>
      <c r="C50" s="19"/>
      <c r="D50" s="19"/>
    </row>
    <row r="51" spans="1:4" ht="75" x14ac:dyDescent="0.3">
      <c r="A51" s="17" t="s">
        <v>40</v>
      </c>
      <c r="B51" s="14" t="s">
        <v>11</v>
      </c>
      <c r="C51" s="20">
        <v>65200000</v>
      </c>
      <c r="D51" s="20">
        <f>50618200</f>
        <v>50618200</v>
      </c>
    </row>
    <row r="52" spans="1:4" ht="18.75" x14ac:dyDescent="0.25">
      <c r="A52" s="13"/>
      <c r="B52" s="29"/>
      <c r="C52" s="23"/>
      <c r="D52" s="23"/>
    </row>
    <row r="53" spans="1:4" ht="37.5" x14ac:dyDescent="0.3">
      <c r="A53" s="13" t="s">
        <v>12</v>
      </c>
      <c r="B53" s="16" t="s">
        <v>13</v>
      </c>
      <c r="C53" s="12">
        <f>C55+C61</f>
        <v>14289700</v>
      </c>
      <c r="D53" s="12">
        <f>D55+D61</f>
        <v>2977300</v>
      </c>
    </row>
    <row r="54" spans="1:4" ht="18.75" x14ac:dyDescent="0.25">
      <c r="A54" s="17"/>
      <c r="B54" s="18"/>
      <c r="C54" s="23"/>
      <c r="D54" s="23"/>
    </row>
    <row r="55" spans="1:4" ht="18.75" x14ac:dyDescent="0.3">
      <c r="A55" s="17" t="s">
        <v>14</v>
      </c>
      <c r="B55" s="18" t="s">
        <v>15</v>
      </c>
      <c r="C55" s="20">
        <f>C57</f>
        <v>-699406500</v>
      </c>
      <c r="D55" s="20">
        <f>D57</f>
        <v>-699687900</v>
      </c>
    </row>
    <row r="56" spans="1:4" ht="18.75" x14ac:dyDescent="0.25">
      <c r="A56" s="17"/>
      <c r="B56" s="18"/>
      <c r="C56" s="23"/>
      <c r="D56" s="23"/>
    </row>
    <row r="57" spans="1:4" ht="37.5" x14ac:dyDescent="0.3">
      <c r="A57" s="17" t="s">
        <v>16</v>
      </c>
      <c r="B57" s="22" t="s">
        <v>17</v>
      </c>
      <c r="C57" s="20">
        <f>C59</f>
        <v>-699406500</v>
      </c>
      <c r="D57" s="20">
        <f>D59</f>
        <v>-699687900</v>
      </c>
    </row>
    <row r="58" spans="1:4" ht="18.75" x14ac:dyDescent="0.25">
      <c r="A58" s="17"/>
      <c r="B58" s="18"/>
      <c r="C58" s="23"/>
      <c r="D58" s="23"/>
    </row>
    <row r="59" spans="1:4" ht="37.5" x14ac:dyDescent="0.3">
      <c r="A59" s="17" t="s">
        <v>18</v>
      </c>
      <c r="B59" s="14" t="s">
        <v>19</v>
      </c>
      <c r="C59" s="20">
        <f>-(648788300+C45)</f>
        <v>-699406500</v>
      </c>
      <c r="D59" s="20">
        <f>-(649069700+D45)</f>
        <v>-699687900</v>
      </c>
    </row>
    <row r="60" spans="1:4" ht="18.75" x14ac:dyDescent="0.25">
      <c r="A60" s="17"/>
      <c r="B60" s="18"/>
      <c r="C60" s="23"/>
      <c r="D60" s="23"/>
    </row>
    <row r="61" spans="1:4" ht="18.75" x14ac:dyDescent="0.3">
      <c r="A61" s="17" t="s">
        <v>20</v>
      </c>
      <c r="B61" s="18" t="s">
        <v>21</v>
      </c>
      <c r="C61" s="20">
        <f>C63</f>
        <v>713696200</v>
      </c>
      <c r="D61" s="20">
        <f>D63</f>
        <v>702665200</v>
      </c>
    </row>
    <row r="62" spans="1:4" ht="18.75" x14ac:dyDescent="0.25">
      <c r="A62" s="17"/>
      <c r="B62" s="18"/>
      <c r="C62" s="23"/>
      <c r="D62" s="23"/>
    </row>
    <row r="63" spans="1:4" ht="37.5" x14ac:dyDescent="0.3">
      <c r="A63" s="17" t="s">
        <v>22</v>
      </c>
      <c r="B63" s="14" t="s">
        <v>23</v>
      </c>
      <c r="C63" s="20">
        <f>C65</f>
        <v>713696200</v>
      </c>
      <c r="D63" s="20">
        <f>D65</f>
        <v>702665200</v>
      </c>
    </row>
    <row r="64" spans="1:4" ht="18.75" x14ac:dyDescent="0.25">
      <c r="A64" s="17"/>
      <c r="B64" s="14"/>
      <c r="C64" s="23"/>
      <c r="D64" s="23"/>
    </row>
    <row r="65" spans="1:4" ht="37.5" x14ac:dyDescent="0.3">
      <c r="A65" s="17" t="s">
        <v>24</v>
      </c>
      <c r="B65" s="14" t="s">
        <v>25</v>
      </c>
      <c r="C65" s="20">
        <f>644206500+C49+C41</f>
        <v>713696200</v>
      </c>
      <c r="D65" s="20">
        <f>652047000+D49</f>
        <v>702665200</v>
      </c>
    </row>
    <row r="66" spans="1:4" ht="18.75" x14ac:dyDescent="0.3">
      <c r="A66" s="3"/>
    </row>
    <row r="67" spans="1:4" ht="18.75" x14ac:dyDescent="0.3">
      <c r="A67" s="3"/>
    </row>
    <row r="68" spans="1:4" ht="18.75" x14ac:dyDescent="0.3">
      <c r="A68" s="30" t="s">
        <v>46</v>
      </c>
      <c r="B68" s="30"/>
    </row>
    <row r="69" spans="1:4" ht="18.75" x14ac:dyDescent="0.3">
      <c r="A69" s="37" t="s">
        <v>0</v>
      </c>
      <c r="B69" s="37"/>
    </row>
    <row r="70" spans="1:4" ht="18.75" x14ac:dyDescent="0.3">
      <c r="A70" s="37" t="s">
        <v>47</v>
      </c>
      <c r="B70" s="37"/>
      <c r="D70" s="24"/>
    </row>
    <row r="71" spans="1:4" ht="18.75" x14ac:dyDescent="0.3">
      <c r="A71" s="37" t="s">
        <v>48</v>
      </c>
      <c r="B71" s="37"/>
    </row>
    <row r="72" spans="1:4" ht="18.75" x14ac:dyDescent="0.3">
      <c r="A72" s="31" t="s">
        <v>0</v>
      </c>
      <c r="B72" s="30"/>
      <c r="D72" s="5"/>
    </row>
    <row r="73" spans="1:4" ht="18.75" x14ac:dyDescent="0.3">
      <c r="A73" s="31" t="s">
        <v>1</v>
      </c>
      <c r="B73" s="31"/>
      <c r="D73" s="5" t="s">
        <v>49</v>
      </c>
    </row>
  </sheetData>
  <mergeCells count="27">
    <mergeCell ref="A70:B70"/>
    <mergeCell ref="A71:B71"/>
    <mergeCell ref="C13:D13"/>
    <mergeCell ref="A69:B69"/>
    <mergeCell ref="C23:D23"/>
    <mergeCell ref="C24:D24"/>
    <mergeCell ref="C25:D25"/>
    <mergeCell ref="A27:D27"/>
    <mergeCell ref="A30:A31"/>
    <mergeCell ref="B30:B31"/>
    <mergeCell ref="C30:D30"/>
    <mergeCell ref="C22:D22"/>
    <mergeCell ref="C15:D15"/>
    <mergeCell ref="C17:D17"/>
    <mergeCell ref="C18:D18"/>
    <mergeCell ref="C19:D19"/>
    <mergeCell ref="C20:D20"/>
    <mergeCell ref="C21:D21"/>
    <mergeCell ref="C8:D8"/>
    <mergeCell ref="C10:D10"/>
    <mergeCell ref="C11:D11"/>
    <mergeCell ref="C12:D12"/>
    <mergeCell ref="C1:D1"/>
    <mergeCell ref="C3:D3"/>
    <mergeCell ref="C4:D4"/>
    <mergeCell ref="C5:D5"/>
    <mergeCell ref="C6:D6"/>
  </mergeCells>
  <pageMargins left="0.78740157480314965" right="0.78740157480314965" top="1.1811023622047245" bottom="0.39370078740157483" header="0.31496062992125984" footer="0.31496062992125984"/>
  <pageSetup paperSize="9" orientation="landscape" r:id="rId1"/>
  <headerFooter differentFirst="1">
    <oddHeader>&amp;C&amp;P</oddHeader>
  </headerFooter>
  <rowBreaks count="1" manualBreakCount="1">
    <brk id="2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2018-2019</vt:lpstr>
      <vt:lpstr>'2018-2019'!Заголовки_для_печати</vt:lpstr>
      <vt:lpstr>'2018-2019'!Область_печати</vt:lpstr>
    </vt:vector>
  </TitlesOfParts>
  <Company>ФУ АМО Щербиновский район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tovkachdg</dc:creator>
  <cp:lastModifiedBy>tovkachdg</cp:lastModifiedBy>
  <cp:lastPrinted>2017-12-11T15:17:35Z</cp:lastPrinted>
  <dcterms:created xsi:type="dcterms:W3CDTF">2013-11-11T05:43:43Z</dcterms:created>
  <dcterms:modified xsi:type="dcterms:W3CDTF">2018-01-11T06:48:20Z</dcterms:modified>
</cp:coreProperties>
</file>